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raje, gdzie dominuje islam" sheetId="1" r:id="rId4"/>
    <sheet state="visible" name="Pozostałe kraje" sheetId="2" r:id="rId5"/>
    <sheet state="visible" name="Zestawienie danych" sheetId="3" r:id="rId6"/>
  </sheets>
  <definedNames/>
  <calcPr/>
</workbook>
</file>

<file path=xl/sharedStrings.xml><?xml version="1.0" encoding="utf-8"?>
<sst xmlns="http://schemas.openxmlformats.org/spreadsheetml/2006/main" count="183" uniqueCount="130">
  <si>
    <t>Państwa afrykańskie, w których islam jest religią dominującą</t>
  </si>
  <si>
    <t>Liczba pozwoleń na pracę w 2015 roku</t>
  </si>
  <si>
    <t>Liczba pozwoleń na pracę w 2022 roku</t>
  </si>
  <si>
    <t>Państwa azjatyckie, w których islam jest religią dominującą</t>
  </si>
  <si>
    <t>Liczba pozwoleń na pracę w 2015</t>
  </si>
  <si>
    <t>Liczba pozwoleń na pracę w 2022</t>
  </si>
  <si>
    <t>Liczba pozwoleń na pracę dla muzułmańskich migrantów w 2015</t>
  </si>
  <si>
    <t>Liczba pozwoleń na pracę dla muzułmańskich migrantów w 2022</t>
  </si>
  <si>
    <t>Afryka</t>
  </si>
  <si>
    <t>Algieria</t>
  </si>
  <si>
    <t>Afganistan</t>
  </si>
  <si>
    <t>Azja</t>
  </si>
  <si>
    <t>Burkina Faso</t>
  </si>
  <si>
    <t>Arabia Saudyjska</t>
  </si>
  <si>
    <t>Razem</t>
  </si>
  <si>
    <t>Czad</t>
  </si>
  <si>
    <t>-</t>
  </si>
  <si>
    <t>Azerbejdżan</t>
  </si>
  <si>
    <r>
      <rPr/>
      <t xml:space="preserve">Na podstawie </t>
    </r>
    <r>
      <rPr>
        <color rgb="FF1155CC"/>
        <u/>
      </rPr>
      <t>https://psz.praca.gov.pl/-/8180075-zezwolenia-na-prace-cudzoziemcow</t>
    </r>
    <r>
      <rPr/>
      <t xml:space="preserve"> </t>
    </r>
  </si>
  <si>
    <t>Dżibuti</t>
  </si>
  <si>
    <t>Bahrain</t>
  </si>
  <si>
    <t>Gambia</t>
  </si>
  <si>
    <t>Bangladesz</t>
  </si>
  <si>
    <t>Gwinea</t>
  </si>
  <si>
    <t>Brunei</t>
  </si>
  <si>
    <t>Komory</t>
  </si>
  <si>
    <t>Egipt</t>
  </si>
  <si>
    <t>Libia</t>
  </si>
  <si>
    <t>Indonezja</t>
  </si>
  <si>
    <t>Malediwy</t>
  </si>
  <si>
    <t>Irak</t>
  </si>
  <si>
    <t>Mali</t>
  </si>
  <si>
    <t>Iran</t>
  </si>
  <si>
    <t>Maroko</t>
  </si>
  <si>
    <t>Jemen</t>
  </si>
  <si>
    <t>Mauretania</t>
  </si>
  <si>
    <t>Jordania</t>
  </si>
  <si>
    <t>Niger</t>
  </si>
  <si>
    <t>Katar</t>
  </si>
  <si>
    <t>Senegal</t>
  </si>
  <si>
    <t>Kazachstan</t>
  </si>
  <si>
    <t>Sierra Leone</t>
  </si>
  <si>
    <t>Kirgistan</t>
  </si>
  <si>
    <t>Somalia</t>
  </si>
  <si>
    <t>Kuwejt</t>
  </si>
  <si>
    <t>Sudan</t>
  </si>
  <si>
    <t>Liban</t>
  </si>
  <si>
    <t>Tunezja</t>
  </si>
  <si>
    <t>Malezja</t>
  </si>
  <si>
    <t>Oman</t>
  </si>
  <si>
    <r>
      <rPr>
        <rFont val="Fira Sans"/>
        <color rgb="FF000000"/>
      </rPr>
      <t xml:space="preserve">Na podstawie </t>
    </r>
    <r>
      <rPr>
        <rFont val="Fira Sans"/>
        <color rgb="FF1155CC"/>
        <u/>
      </rPr>
      <t>https://psz.praca.gov.pl/-/8180075-zezwolenia-na-prace-cudzoziemcow</t>
    </r>
    <r>
      <rPr>
        <rFont val="Fira Sans"/>
        <color rgb="FF000000"/>
      </rPr>
      <t xml:space="preserve"> </t>
    </r>
  </si>
  <si>
    <t>Pakistan</t>
  </si>
  <si>
    <t>Syria</t>
  </si>
  <si>
    <t>Tadżykistan</t>
  </si>
  <si>
    <t>Turcja</t>
  </si>
  <si>
    <t>Turkmenistan</t>
  </si>
  <si>
    <t>Uzbekistan</t>
  </si>
  <si>
    <t>Zjednoczone Emiraty Arabskie</t>
  </si>
  <si>
    <r>
      <rPr>
        <rFont val="Fira Sans"/>
      </rPr>
      <t xml:space="preserve">Na podstawie </t>
    </r>
    <r>
      <rPr>
        <rFont val="Fira Sans"/>
        <color rgb="FF1155CC"/>
        <u/>
      </rPr>
      <t>https://psz.praca.gov.pl/-/8180075-zezwolenia-na-prace-cudzoziemcow</t>
    </r>
    <r>
      <rPr>
        <rFont val="Fira Sans"/>
      </rPr>
      <t xml:space="preserve"> </t>
    </r>
  </si>
  <si>
    <t>Pozwolenia na pracę dla migrantów w 2015 roku</t>
  </si>
  <si>
    <t>Pozwolenia na pracę dla migrantów w 2022 roku</t>
  </si>
  <si>
    <t>Pozwolenia na pracę dla migrantów w 2015</t>
  </si>
  <si>
    <t>Pozwolenia na pracę dla migrantów w 2022</t>
  </si>
  <si>
    <t>Pozolenia na pracę dla migrantów innych niż muzułmanie w 2015</t>
  </si>
  <si>
    <t>Pozwolenia na pracę dla migrantów innych niż muzułmanie w 2022</t>
  </si>
  <si>
    <t>Angola</t>
  </si>
  <si>
    <t>Armenia</t>
  </si>
  <si>
    <t>Benin</t>
  </si>
  <si>
    <t>Bhutan</t>
  </si>
  <si>
    <t>Botswana</t>
  </si>
  <si>
    <t>Chiny</t>
  </si>
  <si>
    <t>razem</t>
  </si>
  <si>
    <t>Burundi</t>
  </si>
  <si>
    <t>Filipiny</t>
  </si>
  <si>
    <t>Demokratyczna Republika Konga</t>
  </si>
  <si>
    <t>Gruzja</t>
  </si>
  <si>
    <t>Erytrea</t>
  </si>
  <si>
    <t>Indie</t>
  </si>
  <si>
    <t>Etiopia</t>
  </si>
  <si>
    <t>Izrael</t>
  </si>
  <si>
    <t>Ghana</t>
  </si>
  <si>
    <t>Japonia</t>
  </si>
  <si>
    <t>Kamerun</t>
  </si>
  <si>
    <t>Kambodża</t>
  </si>
  <si>
    <t>Kenia</t>
  </si>
  <si>
    <t>Korea Południowa</t>
  </si>
  <si>
    <t>Kongo</t>
  </si>
  <si>
    <t>Korea Północna</t>
  </si>
  <si>
    <t>Lesotho</t>
  </si>
  <si>
    <t>Mjanma</t>
  </si>
  <si>
    <t>Liberia</t>
  </si>
  <si>
    <t>Mongolia</t>
  </si>
  <si>
    <t>Madagaskar</t>
  </si>
  <si>
    <t>Nepal</t>
  </si>
  <si>
    <t>Malawi</t>
  </si>
  <si>
    <t>Palau</t>
  </si>
  <si>
    <t>Mauritius</t>
  </si>
  <si>
    <t>Palestyna</t>
  </si>
  <si>
    <t>Mozambik</t>
  </si>
  <si>
    <t>Singapur</t>
  </si>
  <si>
    <t>Namibia</t>
  </si>
  <si>
    <t>Sri Lanka</t>
  </si>
  <si>
    <t>Nigeria</t>
  </si>
  <si>
    <t>Tajlandia</t>
  </si>
  <si>
    <t>Republika Południowej Afryki</t>
  </si>
  <si>
    <t>Tajwan</t>
  </si>
  <si>
    <t>Republika Środkowoafrykańska</t>
  </si>
  <si>
    <t>Timor Wschodni</t>
  </si>
  <si>
    <t>Republika Zielonego Przylądka</t>
  </si>
  <si>
    <t>Tonga</t>
  </si>
  <si>
    <t>Rwanda</t>
  </si>
  <si>
    <t>Vanuatu</t>
  </si>
  <si>
    <t>Seszele</t>
  </si>
  <si>
    <t>Wietnam</t>
  </si>
  <si>
    <t>Suazi</t>
  </si>
  <si>
    <t>Sudan Południowy</t>
  </si>
  <si>
    <t>Tanzania</t>
  </si>
  <si>
    <t>Togo</t>
  </si>
  <si>
    <t>Uganda</t>
  </si>
  <si>
    <t>Wybrzeże Kości Słoniowej</t>
  </si>
  <si>
    <t>Zambia</t>
  </si>
  <si>
    <t>Zimbabwe</t>
  </si>
  <si>
    <t>Liczba pozwoleń na pracę dla migrantów z krajów, gdzie islam jest religią dominującą – w 2015 roku</t>
  </si>
  <si>
    <t>Liczba pozwoleń migrantów z krajów, gdzie islam jest religią dominującą – w 2022 roku</t>
  </si>
  <si>
    <t>Wzrost bezwzględny</t>
  </si>
  <si>
    <t>Wzrost procentowy</t>
  </si>
  <si>
    <t>Pozolenia na pracę dla migrantów z krajów, gdzie islam nie jest religią dominującą – w 2015 roku</t>
  </si>
  <si>
    <t>Pozwolenia na pracę dla migrantów z krajów, gdzie islam nie jest religią dominującą – w 2022 roku</t>
  </si>
  <si>
    <t>Liczba pozwoleń na pracę dla migrantów w 2015</t>
  </si>
  <si>
    <t>Liczba pozwoleń na pracę dla migrantów w 2022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</si>
</sst>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  <scheme val="minor"/>
    </font>
    <font>
      <sz val="13.0"/>
      <color theme="1"/>
      <name val="Fira Sans"/>
    </font>
    <font/>
    <font>
      <color rgb="FF000000"/>
      <name val="Fira Sans"/>
    </font>
    <font>
      <sz val="12.0"/>
      <color rgb="FF000000"/>
      <name val="Fira Sans"/>
    </font>
    <font>
      <u/>
      <color rgb="FF0000FF"/>
    </font>
    <font>
      <sz val="12.0"/>
      <color theme="1"/>
      <name val="Fira Sans"/>
    </font>
    <font>
      <sz val="13.0"/>
      <color rgb="FF000000"/>
      <name val="Fira Sans"/>
    </font>
    <font>
      <u/>
      <color rgb="FF000000"/>
      <name val="Fira Sans"/>
    </font>
    <font>
      <u/>
      <color rgb="FF0000FF"/>
      <name val="Fira Sans"/>
    </font>
    <font>
      <color theme="1"/>
      <name val="Fira Sans"/>
    </font>
    <font>
      <sz val="11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 shrinkToFit="0" wrapText="1"/>
    </xf>
    <xf borderId="1" fillId="0" fontId="1" numFmtId="0" xfId="0" applyAlignment="1" applyBorder="1" applyFont="1">
      <alignment readingOrder="0"/>
    </xf>
    <xf borderId="0" fillId="0" fontId="1" numFmtId="0" xfId="0" applyFont="1"/>
    <xf borderId="2" fillId="0" fontId="1" numFmtId="0" xfId="0" applyAlignment="1" applyBorder="1" applyFont="1">
      <alignment readingOrder="0" shrinkToFit="0" wrapText="1"/>
    </xf>
    <xf borderId="3" fillId="0" fontId="2" numFmtId="0" xfId="0" applyBorder="1" applyFont="1"/>
    <xf borderId="0" fillId="0" fontId="3" numFmtId="0" xfId="0" applyFont="1"/>
    <xf borderId="2" fillId="0" fontId="1" numFmtId="0" xfId="0" applyAlignment="1" applyBorder="1" applyFont="1">
      <alignment readingOrder="0"/>
    </xf>
    <xf borderId="2" fillId="0" fontId="1" numFmtId="0" xfId="0" applyAlignment="1" applyBorder="1" applyFont="1">
      <alignment horizontal="center" readingOrder="0"/>
    </xf>
    <xf borderId="2" fillId="2" fontId="4" numFmtId="0" xfId="0" applyAlignment="1" applyBorder="1" applyFill="1" applyFont="1">
      <alignment horizontal="left" readingOrder="0"/>
    </xf>
    <xf borderId="2" fillId="0" fontId="4" numFmtId="0" xfId="0" applyAlignment="1" applyBorder="1" applyFont="1">
      <alignment horizontal="center" readingOrder="0" shrinkToFit="0" vertical="bottom" wrapText="0"/>
    </xf>
    <xf borderId="2" fillId="3" fontId="1" numFmtId="0" xfId="0" applyAlignment="1" applyBorder="1" applyFill="1" applyFont="1">
      <alignment readingOrder="0"/>
    </xf>
    <xf borderId="2" fillId="3" fontId="1" numFmtId="0" xfId="0" applyAlignment="1" applyBorder="1" applyFont="1">
      <alignment horizontal="center"/>
    </xf>
    <xf borderId="2" fillId="0" fontId="4" numFmtId="0" xfId="0" applyAlignment="1" applyBorder="1" applyFont="1">
      <alignment horizontal="center" readingOrder="0"/>
    </xf>
    <xf borderId="0" fillId="0" fontId="5" numFmtId="0" xfId="0" applyAlignment="1" applyFont="1">
      <alignment readingOrder="0"/>
    </xf>
    <xf borderId="2" fillId="0" fontId="6" numFmtId="0" xfId="0" applyAlignment="1" applyBorder="1" applyFont="1">
      <alignment horizontal="center" readingOrder="0"/>
    </xf>
    <xf borderId="2" fillId="3" fontId="7" numFmtId="0" xfId="0" applyAlignment="1" applyBorder="1" applyFont="1">
      <alignment readingOrder="0"/>
    </xf>
    <xf borderId="2" fillId="3" fontId="7" numFmtId="0" xfId="0" applyAlignment="1" applyBorder="1" applyFont="1">
      <alignment horizontal="center"/>
    </xf>
    <xf borderId="0" fillId="0" fontId="8" numFmtId="0" xfId="0" applyAlignment="1" applyFont="1">
      <alignment readingOrder="0"/>
    </xf>
    <xf borderId="2" fillId="3" fontId="1" numFmtId="0" xfId="0" applyBorder="1" applyFont="1"/>
    <xf borderId="0" fillId="0" fontId="9" numFmtId="0" xfId="0" applyAlignment="1" applyFont="1">
      <alignment readingOrder="0"/>
    </xf>
    <xf borderId="0" fillId="0" fontId="10" numFmtId="0" xfId="0" applyFont="1"/>
    <xf borderId="2" fillId="0" fontId="6" numFmtId="0" xfId="0" applyAlignment="1" applyBorder="1" applyFont="1">
      <alignment readingOrder="0" shrinkToFit="0" wrapText="1"/>
    </xf>
    <xf borderId="0" fillId="0" fontId="1" numFmtId="0" xfId="0" applyAlignment="1" applyFont="1">
      <alignment shrinkToFit="0" wrapText="1"/>
    </xf>
    <xf borderId="2" fillId="0" fontId="7" numFmtId="0" xfId="0" applyAlignment="1" applyBorder="1" applyFont="1">
      <alignment horizontal="left" readingOrder="0" shrinkToFit="0" vertical="bottom" wrapText="1"/>
    </xf>
    <xf borderId="2" fillId="0" fontId="4" numFmtId="0" xfId="0" applyAlignment="1" applyBorder="1" applyFont="1">
      <alignment horizontal="left" readingOrder="0" shrinkToFit="0" vertical="bottom" wrapText="1"/>
    </xf>
    <xf borderId="2" fillId="0" fontId="6" numFmtId="0" xfId="0" applyAlignment="1" applyBorder="1" applyFont="1">
      <alignment horizontal="center" readingOrder="0" shrinkToFit="0" wrapText="1"/>
    </xf>
    <xf borderId="2" fillId="0" fontId="4" numFmtId="0" xfId="0" applyAlignment="1" applyBorder="1" applyFont="1">
      <alignment horizontal="center" readingOrder="0" shrinkToFit="0" vertical="bottom" wrapText="1"/>
    </xf>
    <xf borderId="2" fillId="0" fontId="7" numFmtId="0" xfId="0" applyAlignment="1" applyBorder="1" applyFont="1">
      <alignment horizontal="center" readingOrder="0" shrinkToFit="0" vertical="bottom" wrapText="1"/>
    </xf>
    <xf borderId="2" fillId="0" fontId="1" numFmtId="0" xfId="0" applyAlignment="1" applyBorder="1" applyFont="1">
      <alignment horizontal="center" readingOrder="0" shrinkToFit="0" wrapText="1"/>
    </xf>
    <xf borderId="2" fillId="3" fontId="1" numFmtId="0" xfId="0" applyAlignment="1" applyBorder="1" applyFont="1">
      <alignment readingOrder="0" shrinkToFit="0" wrapText="1"/>
    </xf>
    <xf borderId="2" fillId="3" fontId="1" numFmtId="0" xfId="0" applyAlignment="1" applyBorder="1" applyFont="1">
      <alignment horizontal="center" shrinkToFit="0" wrapText="1"/>
    </xf>
    <xf borderId="0" fillId="0" fontId="11" numFmtId="0" xfId="0" applyAlignment="1" applyFont="1">
      <alignment horizontal="left" readingOrder="0" shrinkToFit="0" vertical="bottom" wrapText="0"/>
    </xf>
    <xf borderId="2" fillId="0" fontId="1" numFmtId="0" xfId="0" applyAlignment="1" applyBorder="1" applyFont="1">
      <alignment horizontal="center"/>
    </xf>
    <xf borderId="2" fillId="0" fontId="1" numFmtId="10" xfId="0" applyAlignment="1" applyBorder="1" applyFont="1" applyNumberFormat="1">
      <alignment horizontal="center" readingOrder="0" shrinkToFit="0" wrapText="1"/>
    </xf>
    <xf borderId="0" fillId="0" fontId="1" numFmtId="0" xfId="0" applyAlignment="1" applyFont="1">
      <alignment readingOrder="0" shrinkToFit="0" wrapText="1"/>
    </xf>
    <xf borderId="2" fillId="0" fontId="1" numFmtId="10" xfId="0" applyAlignment="1" applyBorder="1" applyFont="1" applyNumberFormat="1">
      <alignment horizontal="center" readingOrder="0"/>
    </xf>
    <xf borderId="0" fillId="0" fontId="1" numFmtId="0" xfId="0" applyAlignment="1" applyFont="1">
      <alignment readingOrder="0"/>
    </xf>
    <xf borderId="2" fillId="0" fontId="1" numFmtId="0" xfId="0" applyBorder="1" applyFont="1"/>
    <xf borderId="2" fillId="0" fontId="1" numFmtId="10" xfId="0" applyAlignment="1" applyBorder="1" applyFont="1" applyNumberFormat="1">
      <alignment horizontal="center"/>
    </xf>
    <xf borderId="2" fillId="4" fontId="1" numFmtId="0" xfId="0" applyAlignment="1" applyBorder="1" applyFill="1" applyFont="1">
      <alignment horizontal="center"/>
    </xf>
    <xf borderId="2" fillId="4" fontId="1" numFmtId="10" xfId="0" applyAlignment="1" applyBorder="1" applyFont="1" applyNumberFormat="1">
      <alignment horizontal="center"/>
    </xf>
    <xf borderId="2" fillId="4" fontId="1" numFmtId="10" xfId="0" applyAlignment="1" applyBorder="1" applyFont="1" applyNumberFormat="1">
      <alignment horizontal="center" readingOrder="0"/>
    </xf>
    <xf borderId="0" fillId="0" fontId="1" numFmtId="0" xfId="0" applyAlignment="1" applyFont="1">
      <alignment horizontal="center"/>
    </xf>
    <xf borderId="0" fillId="0" fontId="1" numFmtId="10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psz.praca.gov.pl/-/8180075-zezwolenia-na-prace-cudzoziemcow" TargetMode="External"/><Relationship Id="rId2" Type="http://schemas.openxmlformats.org/officeDocument/2006/relationships/hyperlink" Target="https://psz.praca.gov.pl/-/8180075-zezwolenia-na-prace-cudzoziemcow" TargetMode="External"/><Relationship Id="rId3" Type="http://schemas.openxmlformats.org/officeDocument/2006/relationships/hyperlink" Target="https://psz.praca.gov.pl/-/8180075-zezwolenia-na-prace-cudzoziemcow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3.88"/>
    <col customWidth="1" min="2" max="2" width="33.5"/>
    <col customWidth="1" min="3" max="3" width="33.38"/>
    <col customWidth="1" min="7" max="7" width="27.63"/>
    <col customWidth="1" min="8" max="8" width="34.0"/>
    <col customWidth="1" min="9" max="9" width="34.38"/>
    <col customWidth="1" min="12" max="12" width="31.38"/>
    <col customWidth="1" min="13" max="13" width="32.13"/>
  </cols>
  <sheetData>
    <row r="1">
      <c r="A1" s="1" t="s">
        <v>0</v>
      </c>
      <c r="B1" s="2" t="s">
        <v>1</v>
      </c>
      <c r="C1" s="2" t="s">
        <v>2</v>
      </c>
      <c r="D1" s="3"/>
      <c r="E1" s="3"/>
      <c r="F1" s="3"/>
      <c r="G1" s="1" t="s">
        <v>3</v>
      </c>
      <c r="H1" s="2" t="s">
        <v>4</v>
      </c>
      <c r="I1" s="2" t="s">
        <v>5</v>
      </c>
      <c r="J1" s="3"/>
      <c r="L1" s="4" t="s">
        <v>6</v>
      </c>
      <c r="M1" s="4" t="s">
        <v>7</v>
      </c>
    </row>
    <row r="2">
      <c r="A2" s="5"/>
      <c r="B2" s="5"/>
      <c r="C2" s="5"/>
      <c r="D2" s="6"/>
      <c r="E2" s="6"/>
      <c r="F2" s="6"/>
      <c r="G2" s="5"/>
      <c r="H2" s="5"/>
      <c r="I2" s="5"/>
      <c r="K2" s="7" t="s">
        <v>8</v>
      </c>
      <c r="L2" s="8">
        <v>184.0</v>
      </c>
      <c r="M2" s="8">
        <v>2356.0</v>
      </c>
    </row>
    <row r="3">
      <c r="A3" s="9" t="s">
        <v>9</v>
      </c>
      <c r="B3" s="10">
        <v>25.0</v>
      </c>
      <c r="C3" s="10">
        <v>409.0</v>
      </c>
      <c r="D3" s="6"/>
      <c r="E3" s="6"/>
      <c r="F3" s="6"/>
      <c r="G3" s="9" t="s">
        <v>10</v>
      </c>
      <c r="H3" s="10">
        <v>21.0</v>
      </c>
      <c r="I3" s="10">
        <v>152.0</v>
      </c>
      <c r="K3" s="7" t="s">
        <v>11</v>
      </c>
      <c r="L3" s="8">
        <v>3211.0</v>
      </c>
      <c r="M3" s="8">
        <v>130897.0</v>
      </c>
    </row>
    <row r="4">
      <c r="A4" s="9" t="s">
        <v>12</v>
      </c>
      <c r="B4" s="10">
        <v>1.0</v>
      </c>
      <c r="C4" s="10">
        <v>7.0</v>
      </c>
      <c r="D4" s="6"/>
      <c r="E4" s="6"/>
      <c r="F4" s="6"/>
      <c r="G4" s="9" t="s">
        <v>13</v>
      </c>
      <c r="H4" s="10">
        <v>5.0</v>
      </c>
      <c r="I4" s="10">
        <v>8.0</v>
      </c>
      <c r="K4" s="11" t="s">
        <v>14</v>
      </c>
      <c r="L4" s="12">
        <f t="shared" ref="L4:M4" si="1">L2+L3</f>
        <v>3395</v>
      </c>
      <c r="M4" s="12">
        <f t="shared" si="1"/>
        <v>133253</v>
      </c>
    </row>
    <row r="5">
      <c r="A5" s="9" t="s">
        <v>15</v>
      </c>
      <c r="B5" s="13" t="s">
        <v>16</v>
      </c>
      <c r="C5" s="10">
        <v>2.0</v>
      </c>
      <c r="D5" s="6"/>
      <c r="E5" s="6"/>
      <c r="F5" s="6"/>
      <c r="G5" s="9" t="s">
        <v>17</v>
      </c>
      <c r="H5" s="10">
        <v>116.0</v>
      </c>
      <c r="I5" s="10">
        <v>7769.0</v>
      </c>
      <c r="K5" s="14" t="s">
        <v>18</v>
      </c>
    </row>
    <row r="6">
      <c r="A6" s="9" t="s">
        <v>19</v>
      </c>
      <c r="B6" s="10">
        <v>1.0</v>
      </c>
      <c r="C6" s="10">
        <v>1.0</v>
      </c>
      <c r="D6" s="6"/>
      <c r="E6" s="6"/>
      <c r="F6" s="6"/>
      <c r="G6" s="9" t="s">
        <v>20</v>
      </c>
      <c r="H6" s="15" t="s">
        <v>16</v>
      </c>
      <c r="I6" s="15" t="s">
        <v>16</v>
      </c>
    </row>
    <row r="7">
      <c r="A7" s="9" t="s">
        <v>21</v>
      </c>
      <c r="B7" s="10">
        <v>2.0</v>
      </c>
      <c r="C7" s="10">
        <v>56.0</v>
      </c>
      <c r="D7" s="6"/>
      <c r="E7" s="6"/>
      <c r="F7" s="6"/>
      <c r="G7" s="9" t="s">
        <v>22</v>
      </c>
      <c r="H7" s="10">
        <v>319.0</v>
      </c>
      <c r="I7" s="10">
        <v>13539.0</v>
      </c>
    </row>
    <row r="8">
      <c r="A8" s="9" t="s">
        <v>23</v>
      </c>
      <c r="B8" s="10">
        <v>4.0</v>
      </c>
      <c r="C8" s="10">
        <v>110.0</v>
      </c>
      <c r="D8" s="6"/>
      <c r="E8" s="6"/>
      <c r="F8" s="6"/>
      <c r="G8" s="9" t="s">
        <v>24</v>
      </c>
      <c r="H8" s="15" t="s">
        <v>16</v>
      </c>
      <c r="I8" s="15" t="s">
        <v>16</v>
      </c>
    </row>
    <row r="9">
      <c r="A9" s="9" t="s">
        <v>25</v>
      </c>
      <c r="B9" s="10">
        <v>1.0</v>
      </c>
      <c r="C9" s="10">
        <v>14.0</v>
      </c>
      <c r="D9" s="6"/>
      <c r="E9" s="6"/>
      <c r="F9" s="6"/>
      <c r="G9" s="9" t="s">
        <v>26</v>
      </c>
      <c r="H9" s="10">
        <v>134.0</v>
      </c>
      <c r="I9" s="10">
        <v>923.0</v>
      </c>
    </row>
    <row r="10">
      <c r="A10" s="9" t="s">
        <v>27</v>
      </c>
      <c r="B10" s="10">
        <v>16.0</v>
      </c>
      <c r="C10" s="10">
        <v>19.0</v>
      </c>
      <c r="D10" s="6"/>
      <c r="E10" s="6"/>
      <c r="F10" s="6"/>
      <c r="G10" s="9" t="s">
        <v>28</v>
      </c>
      <c r="H10" s="10">
        <v>75.0</v>
      </c>
      <c r="I10" s="10">
        <v>10011.0</v>
      </c>
    </row>
    <row r="11">
      <c r="A11" s="9" t="s">
        <v>29</v>
      </c>
      <c r="B11" s="13" t="s">
        <v>16</v>
      </c>
      <c r="C11" s="13" t="s">
        <v>16</v>
      </c>
      <c r="D11" s="6"/>
      <c r="E11" s="6"/>
      <c r="F11" s="6"/>
      <c r="G11" s="9" t="s">
        <v>30</v>
      </c>
      <c r="H11" s="10">
        <v>43.0</v>
      </c>
      <c r="I11" s="10">
        <v>191.0</v>
      </c>
    </row>
    <row r="12">
      <c r="A12" s="9" t="s">
        <v>31</v>
      </c>
      <c r="B12" s="10">
        <v>1.0</v>
      </c>
      <c r="C12" s="10">
        <v>13.0</v>
      </c>
      <c r="D12" s="6"/>
      <c r="E12" s="6"/>
      <c r="F12" s="6"/>
      <c r="G12" s="9" t="s">
        <v>32</v>
      </c>
      <c r="H12" s="10">
        <v>34.0</v>
      </c>
      <c r="I12" s="10">
        <v>353.0</v>
      </c>
    </row>
    <row r="13">
      <c r="A13" s="9" t="s">
        <v>33</v>
      </c>
      <c r="B13" s="10">
        <v>69.0</v>
      </c>
      <c r="C13" s="10">
        <v>1206.0</v>
      </c>
      <c r="D13" s="6"/>
      <c r="E13" s="6"/>
      <c r="F13" s="6"/>
      <c r="G13" s="9" t="s">
        <v>34</v>
      </c>
      <c r="H13" s="10">
        <v>7.0</v>
      </c>
      <c r="I13" s="10">
        <v>62.0</v>
      </c>
    </row>
    <row r="14">
      <c r="A14" s="9" t="s">
        <v>35</v>
      </c>
      <c r="B14" s="13" t="s">
        <v>16</v>
      </c>
      <c r="C14" s="10">
        <v>2.0</v>
      </c>
      <c r="D14" s="6"/>
      <c r="E14" s="6"/>
      <c r="F14" s="6"/>
      <c r="G14" s="9" t="s">
        <v>36</v>
      </c>
      <c r="H14" s="10">
        <v>8.0</v>
      </c>
      <c r="I14" s="10">
        <v>184.0</v>
      </c>
    </row>
    <row r="15">
      <c r="A15" s="9" t="s">
        <v>37</v>
      </c>
      <c r="B15" s="10">
        <v>1.0</v>
      </c>
      <c r="C15" s="10">
        <v>4.0</v>
      </c>
      <c r="D15" s="6"/>
      <c r="E15" s="6"/>
      <c r="F15" s="6"/>
      <c r="G15" s="9" t="s">
        <v>38</v>
      </c>
      <c r="H15" s="15" t="s">
        <v>16</v>
      </c>
      <c r="I15" s="10">
        <v>1.0</v>
      </c>
    </row>
    <row r="16">
      <c r="A16" s="9" t="s">
        <v>39</v>
      </c>
      <c r="B16" s="10">
        <v>11.0</v>
      </c>
      <c r="C16" s="10">
        <v>58.0</v>
      </c>
      <c r="D16" s="6"/>
      <c r="E16" s="6"/>
      <c r="F16" s="6"/>
      <c r="G16" s="9" t="s">
        <v>40</v>
      </c>
      <c r="H16" s="10">
        <v>74.0</v>
      </c>
      <c r="I16" s="10">
        <v>8883.0</v>
      </c>
    </row>
    <row r="17">
      <c r="A17" s="9" t="s">
        <v>41</v>
      </c>
      <c r="B17" s="10">
        <v>1.0</v>
      </c>
      <c r="C17" s="10">
        <v>36.0</v>
      </c>
      <c r="D17" s="6"/>
      <c r="E17" s="6"/>
      <c r="F17" s="6"/>
      <c r="G17" s="9" t="s">
        <v>42</v>
      </c>
      <c r="H17" s="10">
        <v>42.0</v>
      </c>
      <c r="I17" s="10">
        <v>8051.0</v>
      </c>
    </row>
    <row r="18">
      <c r="A18" s="9" t="s">
        <v>43</v>
      </c>
      <c r="B18" s="13" t="s">
        <v>16</v>
      </c>
      <c r="C18" s="10">
        <v>12.0</v>
      </c>
      <c r="D18" s="6"/>
      <c r="E18" s="6"/>
      <c r="F18" s="6"/>
      <c r="G18" s="9" t="s">
        <v>44</v>
      </c>
      <c r="H18" s="15" t="s">
        <v>16</v>
      </c>
      <c r="I18" s="15" t="s">
        <v>16</v>
      </c>
    </row>
    <row r="19">
      <c r="A19" s="9" t="s">
        <v>45</v>
      </c>
      <c r="B19" s="13">
        <v>0.0</v>
      </c>
      <c r="C19" s="10">
        <v>30.0</v>
      </c>
      <c r="D19" s="6"/>
      <c r="E19" s="6"/>
      <c r="F19" s="6"/>
      <c r="G19" s="9" t="s">
        <v>46</v>
      </c>
      <c r="H19" s="10">
        <v>22.0</v>
      </c>
      <c r="I19" s="10">
        <v>152.0</v>
      </c>
    </row>
    <row r="20">
      <c r="A20" s="9" t="s">
        <v>47</v>
      </c>
      <c r="B20" s="10">
        <v>51.0</v>
      </c>
      <c r="C20" s="10">
        <v>377.0</v>
      </c>
      <c r="D20" s="6"/>
      <c r="E20" s="6"/>
      <c r="F20" s="6"/>
      <c r="G20" s="9" t="s">
        <v>48</v>
      </c>
      <c r="H20" s="10">
        <v>15.0</v>
      </c>
      <c r="I20" s="10">
        <v>81.0</v>
      </c>
    </row>
    <row r="21">
      <c r="A21" s="16" t="s">
        <v>14</v>
      </c>
      <c r="B21" s="17">
        <f t="shared" ref="B21:C21" si="2">SUM(B3:B20)</f>
        <v>184</v>
      </c>
      <c r="C21" s="17">
        <f t="shared" si="2"/>
        <v>2356</v>
      </c>
      <c r="D21" s="6"/>
      <c r="E21" s="6"/>
      <c r="F21" s="6"/>
      <c r="G21" s="9" t="s">
        <v>49</v>
      </c>
      <c r="H21" s="10">
        <v>1.0</v>
      </c>
      <c r="I21" s="15" t="s">
        <v>16</v>
      </c>
    </row>
    <row r="22">
      <c r="A22" s="18" t="s">
        <v>50</v>
      </c>
      <c r="B22" s="6"/>
      <c r="C22" s="6"/>
      <c r="D22" s="6"/>
      <c r="E22" s="6"/>
      <c r="F22" s="6"/>
      <c r="G22" s="9" t="s">
        <v>51</v>
      </c>
      <c r="H22" s="10">
        <v>184.0</v>
      </c>
      <c r="I22" s="10">
        <v>4645.0</v>
      </c>
    </row>
    <row r="23">
      <c r="A23" s="6"/>
      <c r="B23" s="6"/>
      <c r="C23" s="6"/>
      <c r="D23" s="6"/>
      <c r="E23" s="6"/>
      <c r="F23" s="6"/>
      <c r="G23" s="9" t="s">
        <v>52</v>
      </c>
      <c r="H23" s="10">
        <v>64.0</v>
      </c>
      <c r="I23" s="10">
        <v>216.0</v>
      </c>
    </row>
    <row r="24">
      <c r="A24" s="6"/>
      <c r="B24" s="6"/>
      <c r="C24" s="6"/>
      <c r="D24" s="6"/>
      <c r="E24" s="6"/>
      <c r="F24" s="6"/>
      <c r="G24" s="9" t="s">
        <v>53</v>
      </c>
      <c r="H24" s="10">
        <v>59.0</v>
      </c>
      <c r="I24" s="10">
        <v>5380.0</v>
      </c>
    </row>
    <row r="25">
      <c r="A25" s="6"/>
      <c r="B25" s="6"/>
      <c r="C25" s="6"/>
      <c r="D25" s="6"/>
      <c r="E25" s="6"/>
      <c r="F25" s="6"/>
      <c r="G25" s="9" t="s">
        <v>54</v>
      </c>
      <c r="H25" s="10">
        <v>550.0</v>
      </c>
      <c r="I25" s="10">
        <v>25004.0</v>
      </c>
    </row>
    <row r="26">
      <c r="A26" s="6"/>
      <c r="B26" s="6"/>
      <c r="C26" s="6"/>
      <c r="D26" s="6"/>
      <c r="E26" s="6"/>
      <c r="F26" s="6"/>
      <c r="G26" s="9" t="s">
        <v>55</v>
      </c>
      <c r="H26" s="10">
        <v>5.0</v>
      </c>
      <c r="I26" s="10">
        <v>11919.0</v>
      </c>
    </row>
    <row r="27">
      <c r="A27" s="6"/>
      <c r="B27" s="6"/>
      <c r="C27" s="6"/>
      <c r="D27" s="6"/>
      <c r="E27" s="6"/>
      <c r="F27" s="6"/>
      <c r="G27" s="9" t="s">
        <v>56</v>
      </c>
      <c r="H27" s="10">
        <v>1433.0</v>
      </c>
      <c r="I27" s="10">
        <v>33373.0</v>
      </c>
    </row>
    <row r="28">
      <c r="A28" s="6"/>
      <c r="B28" s="6"/>
      <c r="C28" s="6"/>
      <c r="D28" s="6"/>
      <c r="E28" s="6"/>
      <c r="F28" s="6"/>
      <c r="G28" s="9" t="s">
        <v>57</v>
      </c>
      <c r="H28" s="15" t="s">
        <v>16</v>
      </c>
      <c r="I28" s="15" t="s">
        <v>16</v>
      </c>
    </row>
    <row r="29">
      <c r="G29" s="11" t="s">
        <v>14</v>
      </c>
      <c r="H29" s="19">
        <f t="shared" ref="H29:I29" si="3">SUM(H2:H28)</f>
        <v>3211</v>
      </c>
      <c r="I29" s="19">
        <f t="shared" si="3"/>
        <v>130897</v>
      </c>
    </row>
    <row r="30">
      <c r="G30" s="20" t="s">
        <v>58</v>
      </c>
      <c r="H30" s="21"/>
      <c r="I30" s="21"/>
    </row>
  </sheetData>
  <mergeCells count="6">
    <mergeCell ref="A1:A2"/>
    <mergeCell ref="B1:B2"/>
    <mergeCell ref="C1:C2"/>
    <mergeCell ref="G1:G2"/>
    <mergeCell ref="H1:H2"/>
    <mergeCell ref="I1:I2"/>
  </mergeCells>
  <hyperlinks>
    <hyperlink r:id="rId1" ref="K5"/>
    <hyperlink r:id="rId2" ref="A22"/>
    <hyperlink r:id="rId3" ref="G30"/>
  </hyperlin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35.75"/>
    <col customWidth="1" min="3" max="3" width="33.38"/>
    <col customWidth="1" min="8" max="8" width="33.25"/>
    <col customWidth="1" min="9" max="9" width="34.0"/>
    <col customWidth="1" min="12" max="12" width="24.88"/>
    <col customWidth="1" min="13" max="13" width="25.13"/>
  </cols>
  <sheetData>
    <row r="1">
      <c r="A1" s="22" t="s">
        <v>8</v>
      </c>
      <c r="B1" s="22" t="s">
        <v>59</v>
      </c>
      <c r="C1" s="22" t="s">
        <v>60</v>
      </c>
      <c r="G1" s="4" t="s">
        <v>11</v>
      </c>
      <c r="H1" s="4" t="s">
        <v>61</v>
      </c>
      <c r="I1" s="4" t="s">
        <v>62</v>
      </c>
      <c r="K1" s="23"/>
      <c r="L1" s="24" t="s">
        <v>63</v>
      </c>
      <c r="M1" s="4" t="s">
        <v>64</v>
      </c>
    </row>
    <row r="2">
      <c r="A2" s="25" t="s">
        <v>65</v>
      </c>
      <c r="B2" s="26" t="s">
        <v>16</v>
      </c>
      <c r="C2" s="27">
        <v>71.0</v>
      </c>
      <c r="G2" s="24" t="s">
        <v>66</v>
      </c>
      <c r="H2" s="28">
        <v>140.0</v>
      </c>
      <c r="I2" s="28">
        <v>368.0</v>
      </c>
      <c r="K2" s="4" t="s">
        <v>8</v>
      </c>
      <c r="L2" s="28">
        <v>150.0</v>
      </c>
      <c r="M2" s="29">
        <v>9717.0</v>
      </c>
    </row>
    <row r="3">
      <c r="A3" s="25" t="s">
        <v>67</v>
      </c>
      <c r="B3" s="27">
        <v>1.0</v>
      </c>
      <c r="C3" s="27">
        <v>16.0</v>
      </c>
      <c r="G3" s="24" t="s">
        <v>68</v>
      </c>
      <c r="H3" s="28">
        <v>1.0</v>
      </c>
      <c r="I3" s="28">
        <v>4.0</v>
      </c>
      <c r="K3" s="4" t="s">
        <v>11</v>
      </c>
      <c r="L3" s="29">
        <v>5737.0</v>
      </c>
      <c r="M3" s="28">
        <v>101945.0</v>
      </c>
    </row>
    <row r="4">
      <c r="A4" s="25" t="s">
        <v>69</v>
      </c>
      <c r="B4" s="26" t="s">
        <v>16</v>
      </c>
      <c r="C4" s="27">
        <v>3.0</v>
      </c>
      <c r="G4" s="24" t="s">
        <v>70</v>
      </c>
      <c r="H4" s="28">
        <v>1288.0</v>
      </c>
      <c r="I4" s="28">
        <v>2233.0</v>
      </c>
      <c r="K4" s="30" t="s">
        <v>71</v>
      </c>
      <c r="L4" s="31">
        <f t="shared" ref="L4:M4" si="1">L3+L2</f>
        <v>5887</v>
      </c>
      <c r="M4" s="31">
        <f t="shared" si="1"/>
        <v>111662</v>
      </c>
    </row>
    <row r="5">
      <c r="A5" s="25" t="s">
        <v>72</v>
      </c>
      <c r="B5" s="26" t="s">
        <v>16</v>
      </c>
      <c r="C5" s="27">
        <v>65.0</v>
      </c>
      <c r="G5" s="24" t="s">
        <v>73</v>
      </c>
      <c r="H5" s="28">
        <v>179.0</v>
      </c>
      <c r="I5" s="28">
        <v>22557.0</v>
      </c>
      <c r="M5" s="32"/>
    </row>
    <row r="6">
      <c r="A6" s="25" t="s">
        <v>74</v>
      </c>
      <c r="B6" s="27">
        <v>3.0</v>
      </c>
      <c r="C6" s="27">
        <v>156.0</v>
      </c>
      <c r="G6" s="24" t="s">
        <v>75</v>
      </c>
      <c r="H6" s="28">
        <v>88.0</v>
      </c>
      <c r="I6" s="28">
        <v>4285.0</v>
      </c>
      <c r="M6" s="32"/>
    </row>
    <row r="7">
      <c r="A7" s="25" t="s">
        <v>76</v>
      </c>
      <c r="B7" s="27">
        <v>1.0</v>
      </c>
      <c r="C7" s="27">
        <v>17.0</v>
      </c>
      <c r="G7" s="24" t="s">
        <v>77</v>
      </c>
      <c r="H7" s="28">
        <v>1425.0</v>
      </c>
      <c r="I7" s="28">
        <v>41640.0</v>
      </c>
      <c r="M7" s="32"/>
    </row>
    <row r="8">
      <c r="A8" s="25" t="s">
        <v>78</v>
      </c>
      <c r="B8" s="27">
        <v>1.0</v>
      </c>
      <c r="C8" s="27">
        <v>535.0</v>
      </c>
      <c r="G8" s="24" t="s">
        <v>79</v>
      </c>
      <c r="H8" s="28">
        <v>51.0</v>
      </c>
      <c r="I8" s="28">
        <v>81.0</v>
      </c>
    </row>
    <row r="9">
      <c r="A9" s="25" t="s">
        <v>80</v>
      </c>
      <c r="B9" s="27">
        <v>8.0</v>
      </c>
      <c r="C9" s="27">
        <v>687.0</v>
      </c>
      <c r="G9" s="24" t="s">
        <v>81</v>
      </c>
      <c r="H9" s="28">
        <v>268.0</v>
      </c>
      <c r="I9" s="28">
        <v>224.0</v>
      </c>
      <c r="M9" s="32"/>
    </row>
    <row r="10">
      <c r="A10" s="25" t="s">
        <v>82</v>
      </c>
      <c r="B10" s="27">
        <v>37.0</v>
      </c>
      <c r="C10" s="27">
        <v>557.0</v>
      </c>
      <c r="G10" s="24" t="s">
        <v>83</v>
      </c>
      <c r="H10" s="28">
        <v>3.0</v>
      </c>
      <c r="I10" s="28">
        <v>33.0</v>
      </c>
      <c r="M10" s="32"/>
    </row>
    <row r="11">
      <c r="A11" s="25" t="s">
        <v>84</v>
      </c>
      <c r="B11" s="27">
        <v>9.0</v>
      </c>
      <c r="C11" s="27">
        <v>2091.0</v>
      </c>
      <c r="G11" s="24" t="s">
        <v>85</v>
      </c>
      <c r="H11" s="28">
        <v>153.0</v>
      </c>
      <c r="I11" s="28">
        <v>1884.0</v>
      </c>
    </row>
    <row r="12">
      <c r="A12" s="25" t="s">
        <v>86</v>
      </c>
      <c r="B12" s="27">
        <v>5.0</v>
      </c>
      <c r="C12" s="27">
        <v>123.0</v>
      </c>
      <c r="G12" s="24" t="s">
        <v>87</v>
      </c>
      <c r="H12" s="28">
        <v>482.0</v>
      </c>
      <c r="I12" s="29" t="s">
        <v>16</v>
      </c>
    </row>
    <row r="13">
      <c r="A13" s="25" t="s">
        <v>88</v>
      </c>
      <c r="B13" s="26" t="s">
        <v>16</v>
      </c>
      <c r="C13" s="27">
        <v>2.0</v>
      </c>
      <c r="G13" s="24" t="s">
        <v>89</v>
      </c>
      <c r="H13" s="28">
        <v>6.0</v>
      </c>
      <c r="I13" s="28">
        <v>66.0</v>
      </c>
    </row>
    <row r="14">
      <c r="A14" s="25" t="s">
        <v>90</v>
      </c>
      <c r="B14" s="26" t="s">
        <v>16</v>
      </c>
      <c r="C14" s="27">
        <v>30.0</v>
      </c>
      <c r="G14" s="24" t="s">
        <v>91</v>
      </c>
      <c r="H14" s="28">
        <v>51.0</v>
      </c>
      <c r="I14" s="28">
        <v>171.0</v>
      </c>
    </row>
    <row r="15">
      <c r="A15" s="25" t="s">
        <v>92</v>
      </c>
      <c r="B15" s="27">
        <v>2.0</v>
      </c>
      <c r="C15" s="27">
        <v>2.0</v>
      </c>
      <c r="G15" s="24" t="s">
        <v>93</v>
      </c>
      <c r="H15" s="28">
        <v>596.0</v>
      </c>
      <c r="I15" s="28">
        <v>20045.0</v>
      </c>
    </row>
    <row r="16">
      <c r="A16" s="25" t="s">
        <v>94</v>
      </c>
      <c r="B16" s="26" t="s">
        <v>16</v>
      </c>
      <c r="C16" s="27">
        <v>8.0</v>
      </c>
      <c r="G16" s="24" t="s">
        <v>95</v>
      </c>
      <c r="H16" s="29" t="s">
        <v>16</v>
      </c>
      <c r="I16" s="28">
        <v>1.0</v>
      </c>
    </row>
    <row r="17">
      <c r="A17" s="25" t="s">
        <v>96</v>
      </c>
      <c r="B17" s="27">
        <v>7.0</v>
      </c>
      <c r="C17" s="27">
        <v>51.0</v>
      </c>
      <c r="G17" s="24" t="s">
        <v>97</v>
      </c>
      <c r="H17" s="29" t="s">
        <v>16</v>
      </c>
      <c r="I17" s="28">
        <v>41.0</v>
      </c>
    </row>
    <row r="18">
      <c r="A18" s="25" t="s">
        <v>98</v>
      </c>
      <c r="B18" s="26" t="s">
        <v>16</v>
      </c>
      <c r="C18" s="27">
        <v>9.0</v>
      </c>
      <c r="G18" s="24" t="s">
        <v>99</v>
      </c>
      <c r="H18" s="28">
        <v>12.0</v>
      </c>
      <c r="I18" s="28">
        <v>21.0</v>
      </c>
      <c r="L18" s="32"/>
    </row>
    <row r="19">
      <c r="A19" s="25" t="s">
        <v>100</v>
      </c>
      <c r="B19" s="27">
        <v>1.0</v>
      </c>
      <c r="C19" s="27">
        <v>17.0</v>
      </c>
      <c r="G19" s="24" t="s">
        <v>101</v>
      </c>
      <c r="H19" s="28">
        <v>42.0</v>
      </c>
      <c r="I19" s="28">
        <v>1627.0</v>
      </c>
    </row>
    <row r="20">
      <c r="A20" s="25" t="s">
        <v>102</v>
      </c>
      <c r="B20" s="27">
        <v>33.0</v>
      </c>
      <c r="C20" s="27">
        <v>1611.0</v>
      </c>
      <c r="G20" s="24" t="s">
        <v>103</v>
      </c>
      <c r="H20" s="28">
        <v>212.0</v>
      </c>
      <c r="I20" s="28">
        <v>732.0</v>
      </c>
      <c r="L20" s="32"/>
    </row>
    <row r="21">
      <c r="A21" s="25" t="s">
        <v>104</v>
      </c>
      <c r="B21" s="27">
        <v>27.0</v>
      </c>
      <c r="C21" s="27">
        <v>223.0</v>
      </c>
      <c r="G21" s="24" t="s">
        <v>105</v>
      </c>
      <c r="H21" s="28">
        <v>8.0</v>
      </c>
      <c r="I21" s="28">
        <v>17.0</v>
      </c>
      <c r="L21" s="32"/>
    </row>
    <row r="22">
      <c r="A22" s="25" t="s">
        <v>106</v>
      </c>
      <c r="B22" s="27">
        <v>2.0</v>
      </c>
      <c r="C22" s="27">
        <v>1.0</v>
      </c>
      <c r="G22" s="24" t="s">
        <v>107</v>
      </c>
      <c r="H22" s="29" t="s">
        <v>16</v>
      </c>
      <c r="I22" s="28">
        <v>1.0</v>
      </c>
      <c r="L22" s="32"/>
    </row>
    <row r="23">
      <c r="A23" s="25" t="s">
        <v>108</v>
      </c>
      <c r="B23" s="26" t="s">
        <v>16</v>
      </c>
      <c r="C23" s="27">
        <v>1.0</v>
      </c>
      <c r="G23" s="24" t="s">
        <v>109</v>
      </c>
      <c r="H23" s="29" t="s">
        <v>16</v>
      </c>
      <c r="I23" s="28">
        <v>1.0</v>
      </c>
    </row>
    <row r="24">
      <c r="A24" s="25" t="s">
        <v>110</v>
      </c>
      <c r="B24" s="27">
        <v>2.0</v>
      </c>
      <c r="C24" s="27">
        <v>977.0</v>
      </c>
      <c r="G24" s="24" t="s">
        <v>111</v>
      </c>
      <c r="H24" s="29" t="s">
        <v>16</v>
      </c>
      <c r="I24" s="28">
        <v>5.0</v>
      </c>
    </row>
    <row r="25">
      <c r="A25" s="25" t="s">
        <v>112</v>
      </c>
      <c r="B25" s="26" t="s">
        <v>16</v>
      </c>
      <c r="C25" s="27">
        <v>1.0</v>
      </c>
      <c r="G25" s="24" t="s">
        <v>113</v>
      </c>
      <c r="H25" s="28">
        <v>732.0</v>
      </c>
      <c r="I25" s="28">
        <v>5908.0</v>
      </c>
    </row>
    <row r="26">
      <c r="A26" s="25" t="s">
        <v>114</v>
      </c>
      <c r="B26" s="26" t="s">
        <v>16</v>
      </c>
      <c r="C26" s="27">
        <v>1.0</v>
      </c>
      <c r="G26" s="11" t="s">
        <v>71</v>
      </c>
      <c r="H26" s="12">
        <f t="shared" ref="H26:I26" si="2">SUM(H2:H25)</f>
        <v>5737</v>
      </c>
      <c r="I26" s="12">
        <f t="shared" si="2"/>
        <v>101945</v>
      </c>
    </row>
    <row r="27">
      <c r="A27" s="25" t="s">
        <v>115</v>
      </c>
      <c r="B27" s="26" t="s">
        <v>16</v>
      </c>
      <c r="C27" s="27">
        <v>3.0</v>
      </c>
    </row>
    <row r="28">
      <c r="A28" s="25" t="s">
        <v>116</v>
      </c>
      <c r="B28" s="27">
        <v>1.0</v>
      </c>
      <c r="C28" s="27">
        <v>196.0</v>
      </c>
    </row>
    <row r="29">
      <c r="A29" s="25" t="s">
        <v>117</v>
      </c>
      <c r="B29" s="26" t="s">
        <v>16</v>
      </c>
      <c r="C29" s="27">
        <v>13.0</v>
      </c>
      <c r="L29" s="32"/>
    </row>
    <row r="30">
      <c r="A30" s="25" t="s">
        <v>118</v>
      </c>
      <c r="B30" s="27">
        <v>4.0</v>
      </c>
      <c r="C30" s="27">
        <v>1348.0</v>
      </c>
      <c r="L30" s="32"/>
    </row>
    <row r="31">
      <c r="A31" s="25" t="s">
        <v>119</v>
      </c>
      <c r="B31" s="27">
        <v>1.0</v>
      </c>
      <c r="C31" s="27">
        <v>64.0</v>
      </c>
      <c r="L31" s="32"/>
    </row>
    <row r="32">
      <c r="A32" s="25" t="s">
        <v>120</v>
      </c>
      <c r="B32" s="27">
        <v>2.0</v>
      </c>
      <c r="C32" s="27">
        <v>23.0</v>
      </c>
    </row>
    <row r="33">
      <c r="A33" s="25" t="s">
        <v>121</v>
      </c>
      <c r="B33" s="27">
        <v>3.0</v>
      </c>
      <c r="C33" s="27">
        <v>815.0</v>
      </c>
    </row>
    <row r="34">
      <c r="A34" s="11" t="s">
        <v>71</v>
      </c>
      <c r="B34" s="12">
        <f t="shared" ref="B34:C34" si="3">SUM(B2:B33)</f>
        <v>150</v>
      </c>
      <c r="C34" s="12">
        <f t="shared" si="3"/>
        <v>9717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2" width="20.63"/>
    <col customWidth="1" min="3" max="3" width="20.0"/>
    <col customWidth="1" min="4" max="4" width="15.38"/>
    <col customWidth="1" min="5" max="7" width="20.75"/>
    <col customWidth="1" min="8" max="8" width="22.75"/>
    <col customWidth="1" min="9" max="9" width="19.38"/>
    <col customWidth="1" min="10" max="10" width="14.38"/>
    <col customWidth="1" min="11" max="13" width="20.0"/>
    <col customWidth="1" min="14" max="14" width="19.88"/>
    <col customWidth="1" min="15" max="15" width="19.25"/>
    <col customWidth="1" min="16" max="16" width="14.0"/>
    <col customWidth="1" min="17" max="17" width="15.13"/>
  </cols>
  <sheetData>
    <row r="1">
      <c r="B1" s="4" t="s">
        <v>122</v>
      </c>
      <c r="C1" s="4" t="s">
        <v>123</v>
      </c>
      <c r="D1" s="4" t="s">
        <v>124</v>
      </c>
      <c r="E1" s="4" t="s">
        <v>125</v>
      </c>
      <c r="F1" s="23"/>
      <c r="G1" s="23"/>
      <c r="H1" s="24" t="s">
        <v>126</v>
      </c>
      <c r="I1" s="4" t="s">
        <v>127</v>
      </c>
      <c r="J1" s="4" t="s">
        <v>124</v>
      </c>
      <c r="K1" s="4" t="s">
        <v>125</v>
      </c>
      <c r="L1" s="3"/>
      <c r="M1" s="3"/>
      <c r="N1" s="4" t="s">
        <v>128</v>
      </c>
      <c r="O1" s="4" t="s">
        <v>129</v>
      </c>
      <c r="P1" s="4" t="s">
        <v>124</v>
      </c>
      <c r="Q1" s="4" t="s">
        <v>125</v>
      </c>
    </row>
    <row r="2">
      <c r="A2" s="7" t="s">
        <v>8</v>
      </c>
      <c r="B2" s="8">
        <v>184.0</v>
      </c>
      <c r="C2" s="8">
        <v>2356.0</v>
      </c>
      <c r="D2" s="33">
        <f t="shared" ref="D2:D4" si="2">C2-B2</f>
        <v>2172</v>
      </c>
      <c r="E2" s="34">
        <f t="shared" ref="E2:E4" si="3">C2/B2</f>
        <v>12.80434783</v>
      </c>
      <c r="F2" s="35"/>
      <c r="G2" s="4" t="s">
        <v>8</v>
      </c>
      <c r="H2" s="28">
        <v>150.0</v>
      </c>
      <c r="I2" s="29">
        <v>9717.0</v>
      </c>
      <c r="J2" s="33">
        <f t="shared" ref="J2:J4" si="4">I2-H2</f>
        <v>9567</v>
      </c>
      <c r="K2" s="36">
        <f t="shared" ref="K2:K4" si="5">I2/H2</f>
        <v>64.78</v>
      </c>
      <c r="L2" s="37"/>
      <c r="M2" s="7" t="s">
        <v>8</v>
      </c>
      <c r="N2" s="38">
        <f t="shared" ref="N2:O2" si="1">B2+H2</f>
        <v>334</v>
      </c>
      <c r="O2" s="38">
        <f t="shared" si="1"/>
        <v>12073</v>
      </c>
      <c r="P2" s="33">
        <f>O2-N2</f>
        <v>11739</v>
      </c>
      <c r="Q2" s="39">
        <f t="shared" ref="Q2:Q4" si="7">O2/N2</f>
        <v>36.14670659</v>
      </c>
    </row>
    <row r="3">
      <c r="A3" s="7" t="s">
        <v>11</v>
      </c>
      <c r="B3" s="8">
        <v>3211.0</v>
      </c>
      <c r="C3" s="8">
        <v>130897.0</v>
      </c>
      <c r="D3" s="33">
        <f t="shared" si="2"/>
        <v>127686</v>
      </c>
      <c r="E3" s="34">
        <f t="shared" si="3"/>
        <v>40.76518219</v>
      </c>
      <c r="F3" s="35"/>
      <c r="G3" s="4" t="s">
        <v>11</v>
      </c>
      <c r="H3" s="29">
        <v>5737.0</v>
      </c>
      <c r="I3" s="28">
        <v>101945.0</v>
      </c>
      <c r="J3" s="33">
        <f t="shared" si="4"/>
        <v>96208</v>
      </c>
      <c r="K3" s="36">
        <f t="shared" si="5"/>
        <v>17.76974028</v>
      </c>
      <c r="L3" s="37"/>
      <c r="M3" s="7" t="s">
        <v>11</v>
      </c>
      <c r="N3" s="38">
        <f t="shared" ref="N3:P3" si="6">B3+H3</f>
        <v>8948</v>
      </c>
      <c r="O3" s="38">
        <f t="shared" si="6"/>
        <v>232842</v>
      </c>
      <c r="P3" s="33">
        <f t="shared" si="6"/>
        <v>223894</v>
      </c>
      <c r="Q3" s="39">
        <f t="shared" si="7"/>
        <v>26.02168082</v>
      </c>
    </row>
    <row r="4">
      <c r="A4" s="11" t="s">
        <v>14</v>
      </c>
      <c r="B4" s="12">
        <f t="shared" ref="B4:C4" si="8">B2+B3</f>
        <v>3395</v>
      </c>
      <c r="C4" s="12">
        <f t="shared" si="8"/>
        <v>133253</v>
      </c>
      <c r="D4" s="40">
        <f t="shared" si="2"/>
        <v>129858</v>
      </c>
      <c r="E4" s="41">
        <f t="shared" si="3"/>
        <v>39.24977909</v>
      </c>
      <c r="F4" s="35"/>
      <c r="G4" s="30" t="s">
        <v>71</v>
      </c>
      <c r="H4" s="31">
        <f t="shared" ref="H4:I4" si="9">H3+H2</f>
        <v>5887</v>
      </c>
      <c r="I4" s="31">
        <f t="shared" si="9"/>
        <v>111662</v>
      </c>
      <c r="J4" s="40">
        <f t="shared" si="4"/>
        <v>105775</v>
      </c>
      <c r="K4" s="42">
        <f t="shared" si="5"/>
        <v>18.96755563</v>
      </c>
      <c r="L4" s="37"/>
      <c r="M4" s="11" t="s">
        <v>71</v>
      </c>
      <c r="N4" s="19">
        <f t="shared" ref="N4:P4" si="10">N2+N3</f>
        <v>9282</v>
      </c>
      <c r="O4" s="19">
        <f t="shared" si="10"/>
        <v>244915</v>
      </c>
      <c r="P4" s="40">
        <f t="shared" si="10"/>
        <v>235633</v>
      </c>
      <c r="Q4" s="41">
        <f t="shared" si="7"/>
        <v>26.38601594</v>
      </c>
    </row>
    <row r="5">
      <c r="B5" s="43"/>
      <c r="C5" s="43"/>
      <c r="E5" s="37"/>
      <c r="F5" s="37"/>
      <c r="H5" s="43"/>
      <c r="K5" s="37"/>
      <c r="L5" s="37"/>
      <c r="N5" s="43"/>
    </row>
    <row r="6">
      <c r="B6" s="44"/>
      <c r="C6" s="44"/>
      <c r="E6" s="37"/>
      <c r="F6" s="37"/>
      <c r="H6" s="44"/>
      <c r="K6" s="37"/>
      <c r="L6" s="37"/>
      <c r="N6" s="44"/>
    </row>
  </sheetData>
  <mergeCells count="4">
    <mergeCell ref="H5:I5"/>
    <mergeCell ref="N5:O5"/>
    <mergeCell ref="H6:I6"/>
    <mergeCell ref="N6:O6"/>
  </mergeCells>
  <drawing r:id="rId1"/>
</worksheet>
</file>